
<file path=[Content_Types].xml><?xml version="1.0" encoding="utf-8"?>
<Types xmlns="http://schemas.openxmlformats.org/package/2006/content-types">
  <Default Extension="bin" ContentType="application/vnd.ms-office.vbaProject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 codeName="{51196F13-6AD0-C1B8-E2B4-A1F9AE17003E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ateuszbialecki/Desktop/"/>
    </mc:Choice>
  </mc:AlternateContent>
  <xr:revisionPtr revIDLastSave="0" documentId="13_ncr:1_{23BDCD2D-B192-1A4F-A8CC-0967F4A6F109}" xr6:coauthVersionLast="43" xr6:coauthVersionMax="43" xr10:uidLastSave="{00000000-0000-0000-0000-000000000000}"/>
  <workbookProtection workbookAlgorithmName="SHA-512" workbookHashValue="yQI32sZILTFPcNo+vYSbkDolY0sq7rOjlIEOym2+gyOj9fIqPkL6fzBrUifu0GWLfT1JLWqhf3kms9PZqPFx5g==" workbookSaltValue="d0LdDyexBZEpegdx/Up+uQ==" workbookSpinCount="100000" lockStructure="1"/>
  <bookViews>
    <workbookView xWindow="0" yWindow="460" windowWidth="28800" windowHeight="16520" xr2:uid="{00000000-000D-0000-FFFF-FFFF00000000}"/>
  </bookViews>
  <sheets>
    <sheet name="Kalkulator" sheetId="2" r:id="rId1"/>
    <sheet name="Dane" sheetId="3" state="hidden" r:id="rId2"/>
  </sheets>
  <definedNames>
    <definedName name="gatunki">Dane!#REF!</definedName>
    <definedName name="ILDoNasadzenia">Kalkulator!$I$5:$I$23</definedName>
    <definedName name="ILUsuwanychDrzew">Kalkulator!$C$5:$C$23</definedName>
    <definedName name="_xlnm.Print_Area" localSheetId="0">Kalkulator!$B$2:$J$24</definedName>
    <definedName name="Obwod_pnia_drzewa_usuwanego">Dane!$A$3:$A$10</definedName>
    <definedName name="TerenNasadzane">Dane!$D$15:$G$15</definedName>
    <definedName name="TerenUsuwane">Dane!$D$15:$D$18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5" i="2"/>
  <c r="C24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5" i="2"/>
  <c r="I5" i="2" s="1"/>
  <c r="I23" i="2" l="1"/>
  <c r="J23" i="2" s="1"/>
  <c r="I22" i="2"/>
  <c r="J22" i="2" s="1"/>
  <c r="I20" i="2"/>
  <c r="J20" i="2" s="1"/>
  <c r="I19" i="2"/>
  <c r="J19" i="2" s="1"/>
  <c r="I18" i="2"/>
  <c r="J18" i="2" s="1"/>
  <c r="I16" i="2"/>
  <c r="J16" i="2" s="1"/>
  <c r="I15" i="2"/>
  <c r="J15" i="2" s="1"/>
  <c r="I14" i="2"/>
  <c r="J14" i="2" s="1"/>
  <c r="I12" i="2"/>
  <c r="J12" i="2" s="1"/>
  <c r="I11" i="2"/>
  <c r="J11" i="2" s="1"/>
  <c r="I10" i="2"/>
  <c r="J10" i="2" s="1"/>
  <c r="I8" i="2"/>
  <c r="J8" i="2" s="1"/>
  <c r="I7" i="2"/>
  <c r="J7" i="2" s="1"/>
  <c r="I6" i="2"/>
  <c r="J6" i="2" s="1"/>
  <c r="I21" i="2"/>
  <c r="J21" i="2" s="1"/>
  <c r="I17" i="2"/>
  <c r="J17" i="2" s="1"/>
  <c r="I13" i="2"/>
  <c r="J13" i="2" s="1"/>
  <c r="I9" i="2"/>
  <c r="J9" i="2" s="1"/>
  <c r="J5" i="2" l="1"/>
  <c r="I24" i="2"/>
  <c r="J24" i="2" s="1"/>
</calcChain>
</file>

<file path=xl/sharedStrings.xml><?xml version="1.0" encoding="utf-8"?>
<sst xmlns="http://schemas.openxmlformats.org/spreadsheetml/2006/main" count="87" uniqueCount="29">
  <si>
    <t>Lp.</t>
  </si>
  <si>
    <t>Współczynnik dendrometryczny usuwanego drzewa</t>
  </si>
  <si>
    <t>Rodzaj terenu zieleni, na którym nasadzane jest drzewo</t>
  </si>
  <si>
    <t>Obwód pnia drzewa usuwanego</t>
  </si>
  <si>
    <t>Rodzaj terenu zieleni, na którym usuwane jest drzewo</t>
  </si>
  <si>
    <t>Ilość drzew do nasadzeń</t>
  </si>
  <si>
    <t>Współczynnik lokalizacji</t>
  </si>
  <si>
    <t>Drzewo usuwane</t>
  </si>
  <si>
    <t>51-100</t>
  </si>
  <si>
    <t>101-200</t>
  </si>
  <si>
    <t>201-300</t>
  </si>
  <si>
    <t>Współczynnik dendrologiczny drzewa usuwanego</t>
  </si>
  <si>
    <t>Rodzaj terenu zieleni z którego usuwane jest drzewo</t>
  </si>
  <si>
    <t>Bilans</t>
  </si>
  <si>
    <t>20-25</t>
  </si>
  <si>
    <t>26-50</t>
  </si>
  <si>
    <t>301-500</t>
  </si>
  <si>
    <t>501-700</t>
  </si>
  <si>
    <t>&gt;700</t>
  </si>
  <si>
    <t>Klasa obwodów pnia drzewa usuwanego</t>
  </si>
  <si>
    <t>CENTRUM</t>
  </si>
  <si>
    <t>OBRĘBY, NA KTÓRYCH ZLOKALIZOWANO INWESTYCJĘ</t>
  </si>
  <si>
    <t>DALSZE OBRĘBY</t>
  </si>
  <si>
    <t>POZA CENTRUM</t>
  </si>
  <si>
    <t>OBSZAR INWESTYCJI</t>
  </si>
  <si>
    <t>1:1 - UZASADNIONE</t>
  </si>
  <si>
    <t>wybierz ...</t>
  </si>
  <si>
    <t>KALKULATOR ILOŚCI NASADZANYCH DRZEW</t>
  </si>
  <si>
    <t>Ilość usuwanych drzew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</si>
</sst>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8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zcionka tekstu podstawowego"/>
      <charset val="238"/>
    </font>
    <font>
      <sz val="12"/>
      <color rgb="FFFF0000"/>
      <name val="Lucida Grande CE"/>
    </font>
    <font>
      <b/>
      <sz val="16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6" fillId="4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 indent="20"/>
    </xf>
    <xf numFmtId="0" fontId="4" fillId="0" borderId="9" xfId="0" applyFont="1" applyFill="1" applyBorder="1" applyAlignment="1">
      <alignment horizontal="left" vertical="center" wrapText="1" indent="20"/>
    </xf>
    <xf numFmtId="0" fontId="4" fillId="0" borderId="10" xfId="0" applyFont="1" applyFill="1" applyBorder="1" applyAlignment="1">
      <alignment horizontal="left" vertical="center" wrapText="1" indent="2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2" borderId="2" xfId="0" applyNumberFormat="1" applyFill="1" applyBorder="1" applyAlignment="1">
      <alignment vertical="center" wrapText="1"/>
    </xf>
    <xf numFmtId="0" fontId="0" fillId="2" borderId="2" xfId="0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7" xfId="0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0" fillId="2" borderId="0" xfId="0" applyFill="1" applyAlignment="1"/>
  </cellXfs>
  <cellStyles count="209">
    <cellStyle name="Dziesiętny 2" xfId="94" xr:uid="{00000000-0005-0000-0000-000001000000}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Standardowy 2" xfId="93" xr:uid="{00000000-0005-0000-0000-00006A000000}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6EA92D"/>
      <color rgb="FFB8E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1</xdr:row>
          <xdr:rowOff>63500</xdr:rowOff>
        </xdr:from>
        <xdr:to>
          <xdr:col>9</xdr:col>
          <xdr:colOff>1041400</xdr:colOff>
          <xdr:row>1</xdr:row>
          <xdr:rowOff>533400</xdr:rowOff>
        </xdr:to>
        <xdr:sp macro="" textlink="">
          <xdr:nvSpPr>
            <xdr:cNvPr id="4097" name="Button 1" descr="Zerowanie formularza    Ctrl+Shift+C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200" b="0" i="0" u="none" strike="noStrike" baseline="0">
                  <a:solidFill>
                    <a:srgbClr val="FF0000"/>
                  </a:solidFill>
                  <a:latin typeface="Lucida Grande CE" charset="0"/>
                  <a:cs typeface="Lucida Grande CE" charset="0"/>
                </a:rPr>
                <a:t>Zerowanie formularza </a:t>
              </a:r>
            </a:p>
            <a:p>
              <a:pPr algn="ctr" rtl="0">
                <a:defRPr sz="1000"/>
              </a:pPr>
              <a:r>
                <a:rPr lang="pl-PL" sz="1200" b="0" i="0" u="none" strike="noStrike" baseline="0">
                  <a:solidFill>
                    <a:srgbClr val="FF0000"/>
                  </a:solidFill>
                  <a:latin typeface="Lucida Grande CE" charset="0"/>
                  <a:cs typeface="Lucida Grande CE" charset="0"/>
                </a:rPr>
                <a:t>Ctrl+Shift+C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88900</xdr:colOff>
      <xdr:row>1</xdr:row>
      <xdr:rowOff>76200</xdr:rowOff>
    </xdr:from>
    <xdr:to>
      <xdr:col>2</xdr:col>
      <xdr:colOff>711200</xdr:colOff>
      <xdr:row>1</xdr:row>
      <xdr:rowOff>922867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266700"/>
          <a:ext cx="1016000" cy="846667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1:Q25"/>
  <sheetViews>
    <sheetView tabSelected="1" zoomScaleNormal="100" workbookViewId="0">
      <selection activeCell="C7" sqref="C7"/>
    </sheetView>
  </sheetViews>
  <sheetFormatPr baseColWidth="10" defaultColWidth="8.6640625" defaultRowHeight="15"/>
  <cols>
    <col min="1" max="1" width="2.1640625" style="7" customWidth="1"/>
    <col min="2" max="2" width="5.1640625" style="6" customWidth="1"/>
    <col min="3" max="3" width="11.33203125" style="6" bestFit="1" customWidth="1"/>
    <col min="4" max="4" width="12.33203125" style="6" customWidth="1"/>
    <col min="5" max="5" width="17.6640625" style="6" hidden="1" customWidth="1"/>
    <col min="6" max="6" width="24.33203125" style="6" customWidth="1"/>
    <col min="7" max="7" width="51.6640625" style="6" bestFit="1" customWidth="1"/>
    <col min="8" max="8" width="13.6640625" style="6" hidden="1" customWidth="1"/>
    <col min="9" max="10" width="15.5" style="6" customWidth="1"/>
    <col min="11" max="16384" width="8.6640625" style="7"/>
  </cols>
  <sheetData>
    <row r="1" spans="2:17" ht="15" customHeight="1" thickBot="1"/>
    <row r="2" spans="2:17" ht="79" customHeight="1" thickTop="1" thickBot="1">
      <c r="B2" s="26" t="s">
        <v>27</v>
      </c>
      <c r="C2" s="27"/>
      <c r="D2" s="27"/>
      <c r="E2" s="27"/>
      <c r="F2" s="27"/>
      <c r="G2" s="27"/>
      <c r="H2" s="27"/>
      <c r="I2" s="27"/>
      <c r="J2" s="28"/>
      <c r="K2" s="40"/>
      <c r="L2" s="40"/>
      <c r="M2" s="40"/>
      <c r="N2" s="40"/>
      <c r="O2" s="40"/>
      <c r="P2" s="40"/>
      <c r="Q2" s="40"/>
    </row>
    <row r="3" spans="2:17" ht="14" customHeight="1" thickTop="1" thickBot="1">
      <c r="B3" s="12"/>
      <c r="C3" s="12"/>
      <c r="D3" s="12"/>
      <c r="E3" s="12"/>
      <c r="F3" s="12"/>
      <c r="G3" s="12"/>
      <c r="H3" s="12"/>
      <c r="I3" s="12"/>
      <c r="J3" s="12"/>
      <c r="K3" s="8"/>
      <c r="L3" s="8"/>
      <c r="M3" s="8"/>
      <c r="N3" s="8"/>
      <c r="O3" s="8"/>
      <c r="P3" s="8"/>
      <c r="Q3" s="8"/>
    </row>
    <row r="4" spans="2:17" ht="94" customHeight="1" thickTop="1" thickBot="1">
      <c r="B4" s="34" t="s">
        <v>0</v>
      </c>
      <c r="C4" s="34" t="s">
        <v>28</v>
      </c>
      <c r="D4" s="34" t="s">
        <v>19</v>
      </c>
      <c r="E4" s="35" t="s">
        <v>1</v>
      </c>
      <c r="F4" s="34" t="s">
        <v>12</v>
      </c>
      <c r="G4" s="34" t="s">
        <v>2</v>
      </c>
      <c r="H4" s="35" t="s">
        <v>6</v>
      </c>
      <c r="I4" s="34" t="s">
        <v>5</v>
      </c>
      <c r="J4" s="34" t="s">
        <v>13</v>
      </c>
    </row>
    <row r="5" spans="2:17" ht="18" thickTop="1" thickBot="1">
      <c r="B5" s="36">
        <v>1</v>
      </c>
      <c r="C5" s="29">
        <v>0</v>
      </c>
      <c r="D5" s="30" t="s">
        <v>14</v>
      </c>
      <c r="E5" s="31">
        <f>IF(D5&lt;&gt;"",IF(F5=Dane!$D$18,1, VLOOKUP(D5,Dane!$A$3:$B$10,2,FALSE)), 0  )</f>
        <v>1</v>
      </c>
      <c r="F5" s="30" t="s">
        <v>26</v>
      </c>
      <c r="G5" s="30" t="s">
        <v>26</v>
      </c>
      <c r="H5" s="31" t="str">
        <f xml:space="preserve">  IFERROR(      IF(G5=Dane!$E$15,VLOOKUP(F5,Dane!$D$16:$G$18,2,FALSE),      IF(G5=Dane!$F$15,VLOOKUP(F5,Dane!$D$16:$G$18,3,FALSE),      IF(G5=Dane!$G$15, VLOOKUP(F5,Dane!$D$16:$G$18,4,FALSE),"0"))       ),0)</f>
        <v>0</v>
      </c>
      <c r="I5" s="32">
        <f t="shared" ref="I5:I23" si="0" xml:space="preserve">  ROUNDUP(     IFERROR(      H5*E5*C5,0),0)</f>
        <v>0</v>
      </c>
      <c r="J5" s="33">
        <f>IFERROR(IF(I5&lt;&gt;0,I5-C5,0),0)</f>
        <v>0</v>
      </c>
    </row>
    <row r="6" spans="2:17" ht="18" thickTop="1" thickBot="1">
      <c r="B6" s="36">
        <v>2</v>
      </c>
      <c r="C6" s="20">
        <v>0</v>
      </c>
      <c r="D6" s="21" t="s">
        <v>14</v>
      </c>
      <c r="E6" s="22">
        <f>IF(D6&lt;&gt;"",IF(F6=Dane!$D$18,1, VLOOKUP(D6,Dane!$A$3:$B$10,2,FALSE)), 0  )</f>
        <v>1</v>
      </c>
      <c r="F6" s="21" t="s">
        <v>26</v>
      </c>
      <c r="G6" s="21" t="s">
        <v>26</v>
      </c>
      <c r="H6" s="22" t="str">
        <f xml:space="preserve">  IFERROR(      IF(G6=Dane!$E$15,VLOOKUP(F6,Dane!$D$16:$G$18,2,FALSE),      IF(G6=Dane!$F$15,VLOOKUP(F6,Dane!$D$16:$G$18,3,FALSE),      IF(G6=Dane!$G$15, VLOOKUP(F6,Dane!$D$16:$G$18,4,FALSE),"0"))       ),0)</f>
        <v>0</v>
      </c>
      <c r="I6" s="13">
        <f t="shared" si="0"/>
        <v>0</v>
      </c>
      <c r="J6" s="16">
        <f t="shared" ref="J6:J24" si="1">IFERROR(IF(I6&lt;&gt;0,I6-C6,0),0)</f>
        <v>0</v>
      </c>
    </row>
    <row r="7" spans="2:17" ht="18" thickTop="1" thickBot="1">
      <c r="B7" s="36">
        <v>3</v>
      </c>
      <c r="C7" s="20">
        <v>0</v>
      </c>
      <c r="D7" s="21" t="s">
        <v>14</v>
      </c>
      <c r="E7" s="22">
        <f>IF(D7&lt;&gt;"",IF(F7=Dane!$D$18,1, VLOOKUP(D7,Dane!$A$3:$B$10,2,FALSE)), 0  )</f>
        <v>1</v>
      </c>
      <c r="F7" s="21" t="s">
        <v>26</v>
      </c>
      <c r="G7" s="21" t="s">
        <v>26</v>
      </c>
      <c r="H7" s="22" t="str">
        <f xml:space="preserve">  IFERROR(      IF(G7=Dane!$E$15,VLOOKUP(F7,Dane!$D$16:$G$18,2,FALSE),      IF(G7=Dane!$F$15,VLOOKUP(F7,Dane!$D$16:$G$18,3,FALSE),      IF(G7=Dane!$G$15, VLOOKUP(F7,Dane!$D$16:$G$18,4,FALSE),"0"))       ),0)</f>
        <v>0</v>
      </c>
      <c r="I7" s="13">
        <f t="shared" si="0"/>
        <v>0</v>
      </c>
      <c r="J7" s="16">
        <f t="shared" si="1"/>
        <v>0</v>
      </c>
    </row>
    <row r="8" spans="2:17" ht="18" thickTop="1" thickBot="1">
      <c r="B8" s="36">
        <v>4</v>
      </c>
      <c r="C8" s="20">
        <v>0</v>
      </c>
      <c r="D8" s="21" t="s">
        <v>14</v>
      </c>
      <c r="E8" s="22">
        <f>IF(D8&lt;&gt;"",IF(F8=Dane!$D$18,1, VLOOKUP(D8,Dane!$A$3:$B$10,2,FALSE)), 0  )</f>
        <v>1</v>
      </c>
      <c r="F8" s="21" t="s">
        <v>26</v>
      </c>
      <c r="G8" s="21" t="s">
        <v>26</v>
      </c>
      <c r="H8" s="22" t="str">
        <f xml:space="preserve">  IFERROR(      IF(G8=Dane!$E$15,VLOOKUP(F8,Dane!$D$16:$G$18,2,FALSE),      IF(G8=Dane!$F$15,VLOOKUP(F8,Dane!$D$16:$G$18,3,FALSE),      IF(G8=Dane!$G$15, VLOOKUP(F8,Dane!$D$16:$G$18,4,FALSE),"0"))       ),0)</f>
        <v>0</v>
      </c>
      <c r="I8" s="13">
        <f t="shared" si="0"/>
        <v>0</v>
      </c>
      <c r="J8" s="16">
        <f t="shared" si="1"/>
        <v>0</v>
      </c>
    </row>
    <row r="9" spans="2:17" ht="18" thickTop="1" thickBot="1">
      <c r="B9" s="36">
        <v>5</v>
      </c>
      <c r="C9" s="20">
        <v>0</v>
      </c>
      <c r="D9" s="21" t="s">
        <v>14</v>
      </c>
      <c r="E9" s="22">
        <f>IF(D9&lt;&gt;"",IF(F9=Dane!$D$18,1, VLOOKUP(D9,Dane!$A$3:$B$10,2,FALSE)), 0  )</f>
        <v>1</v>
      </c>
      <c r="F9" s="21" t="s">
        <v>26</v>
      </c>
      <c r="G9" s="21" t="s">
        <v>26</v>
      </c>
      <c r="H9" s="22" t="str">
        <f xml:space="preserve">  IFERROR(      IF(G9=Dane!$E$15,VLOOKUP(F9,Dane!$D$16:$G$18,2,FALSE),      IF(G9=Dane!$F$15,VLOOKUP(F9,Dane!$D$16:$G$18,3,FALSE),      IF(G9=Dane!$G$15, VLOOKUP(F9,Dane!$D$16:$G$18,4,FALSE),"0"))       ),0)</f>
        <v>0</v>
      </c>
      <c r="I9" s="13">
        <f t="shared" si="0"/>
        <v>0</v>
      </c>
      <c r="J9" s="16">
        <f t="shared" si="1"/>
        <v>0</v>
      </c>
    </row>
    <row r="10" spans="2:17" ht="18" thickTop="1" thickBot="1">
      <c r="B10" s="36">
        <v>6</v>
      </c>
      <c r="C10" s="20">
        <v>0</v>
      </c>
      <c r="D10" s="21" t="s">
        <v>14</v>
      </c>
      <c r="E10" s="22">
        <f>IF(D10&lt;&gt;"",IF(F10=Dane!$D$18,1, VLOOKUP(D10,Dane!$A$3:$B$10,2,FALSE)), 0  )</f>
        <v>1</v>
      </c>
      <c r="F10" s="21" t="s">
        <v>26</v>
      </c>
      <c r="G10" s="21" t="s">
        <v>26</v>
      </c>
      <c r="H10" s="22" t="str">
        <f xml:space="preserve">  IFERROR(      IF(G10=Dane!$E$15,VLOOKUP(F10,Dane!$D$16:$G$18,2,FALSE),      IF(G10=Dane!$F$15,VLOOKUP(F10,Dane!$D$16:$G$18,3,FALSE),      IF(G10=Dane!$G$15, VLOOKUP(F10,Dane!$D$16:$G$18,4,FALSE),"0"))       ),0)</f>
        <v>0</v>
      </c>
      <c r="I10" s="13">
        <f t="shared" si="0"/>
        <v>0</v>
      </c>
      <c r="J10" s="16">
        <f t="shared" si="1"/>
        <v>0</v>
      </c>
    </row>
    <row r="11" spans="2:17" ht="18" thickTop="1" thickBot="1">
      <c r="B11" s="36">
        <v>7</v>
      </c>
      <c r="C11" s="20">
        <v>0</v>
      </c>
      <c r="D11" s="21" t="s">
        <v>14</v>
      </c>
      <c r="E11" s="22">
        <f>IF(D11&lt;&gt;"",IF(F11=Dane!$D$18,1, VLOOKUP(D11,Dane!$A$3:$B$10,2,FALSE)), 0  )</f>
        <v>1</v>
      </c>
      <c r="F11" s="21" t="s">
        <v>26</v>
      </c>
      <c r="G11" s="21" t="s">
        <v>26</v>
      </c>
      <c r="H11" s="22" t="str">
        <f xml:space="preserve">  IFERROR(      IF(G11=Dane!$E$15,VLOOKUP(F11,Dane!$D$16:$G$18,2,FALSE),      IF(G11=Dane!$F$15,VLOOKUP(F11,Dane!$D$16:$G$18,3,FALSE),      IF(G11=Dane!$G$15, VLOOKUP(F11,Dane!$D$16:$G$18,4,FALSE),"0"))       ),0)</f>
        <v>0</v>
      </c>
      <c r="I11" s="13">
        <f t="shared" si="0"/>
        <v>0</v>
      </c>
      <c r="J11" s="16">
        <f t="shared" si="1"/>
        <v>0</v>
      </c>
    </row>
    <row r="12" spans="2:17" ht="18" thickTop="1" thickBot="1">
      <c r="B12" s="36">
        <v>8</v>
      </c>
      <c r="C12" s="20">
        <v>0</v>
      </c>
      <c r="D12" s="21" t="s">
        <v>14</v>
      </c>
      <c r="E12" s="22">
        <f>IF(D12&lt;&gt;"",IF(F12=Dane!$D$18,1, VLOOKUP(D12,Dane!$A$3:$B$10,2,FALSE)), 0  )</f>
        <v>1</v>
      </c>
      <c r="F12" s="21" t="s">
        <v>26</v>
      </c>
      <c r="G12" s="21" t="s">
        <v>26</v>
      </c>
      <c r="H12" s="22" t="str">
        <f xml:space="preserve">  IFERROR(      IF(G12=Dane!$E$15,VLOOKUP(F12,Dane!$D$16:$G$18,2,FALSE),      IF(G12=Dane!$F$15,VLOOKUP(F12,Dane!$D$16:$G$18,3,FALSE),      IF(G12=Dane!$G$15, VLOOKUP(F12,Dane!$D$16:$G$18,4,FALSE),"0"))       ),0)</f>
        <v>0</v>
      </c>
      <c r="I12" s="13">
        <f t="shared" si="0"/>
        <v>0</v>
      </c>
      <c r="J12" s="16">
        <f t="shared" si="1"/>
        <v>0</v>
      </c>
    </row>
    <row r="13" spans="2:17" ht="18" thickTop="1" thickBot="1">
      <c r="B13" s="36">
        <v>9</v>
      </c>
      <c r="C13" s="20">
        <v>0</v>
      </c>
      <c r="D13" s="21" t="s">
        <v>14</v>
      </c>
      <c r="E13" s="22">
        <f>IF(D13&lt;&gt;"",IF(F13=Dane!$D$18,1, VLOOKUP(D13,Dane!$A$3:$B$10,2,FALSE)), 0  )</f>
        <v>1</v>
      </c>
      <c r="F13" s="21" t="s">
        <v>26</v>
      </c>
      <c r="G13" s="21" t="s">
        <v>26</v>
      </c>
      <c r="H13" s="22" t="str">
        <f xml:space="preserve">  IFERROR(      IF(G13=Dane!$E$15,VLOOKUP(F13,Dane!$D$16:$G$18,2,FALSE),      IF(G13=Dane!$F$15,VLOOKUP(F13,Dane!$D$16:$G$18,3,FALSE),      IF(G13=Dane!$G$15, VLOOKUP(F13,Dane!$D$16:$G$18,4,FALSE),"0"))       ),0)</f>
        <v>0</v>
      </c>
      <c r="I13" s="13">
        <f t="shared" si="0"/>
        <v>0</v>
      </c>
      <c r="J13" s="16">
        <f t="shared" si="1"/>
        <v>0</v>
      </c>
    </row>
    <row r="14" spans="2:17" ht="18" thickTop="1" thickBot="1">
      <c r="B14" s="36">
        <v>10</v>
      </c>
      <c r="C14" s="20">
        <v>0</v>
      </c>
      <c r="D14" s="21" t="s">
        <v>14</v>
      </c>
      <c r="E14" s="22">
        <f>IF(D14&lt;&gt;"",IF(F14=Dane!$D$18,1, VLOOKUP(D14,Dane!$A$3:$B$10,2,FALSE)), 0  )</f>
        <v>1</v>
      </c>
      <c r="F14" s="21" t="s">
        <v>26</v>
      </c>
      <c r="G14" s="21" t="s">
        <v>26</v>
      </c>
      <c r="H14" s="22" t="str">
        <f xml:space="preserve">  IFERROR(      IF(G14=Dane!$E$15,VLOOKUP(F14,Dane!$D$16:$G$18,2,FALSE),      IF(G14=Dane!$F$15,VLOOKUP(F14,Dane!$D$16:$G$18,3,FALSE),      IF(G14=Dane!$G$15, VLOOKUP(F14,Dane!$D$16:$G$18,4,FALSE),"0"))       ),0)</f>
        <v>0</v>
      </c>
      <c r="I14" s="13">
        <f t="shared" si="0"/>
        <v>0</v>
      </c>
      <c r="J14" s="16">
        <f t="shared" si="1"/>
        <v>0</v>
      </c>
    </row>
    <row r="15" spans="2:17" ht="18" thickTop="1" thickBot="1">
      <c r="B15" s="36">
        <v>11</v>
      </c>
      <c r="C15" s="20">
        <v>0</v>
      </c>
      <c r="D15" s="21" t="s">
        <v>14</v>
      </c>
      <c r="E15" s="22">
        <f>IF(D15&lt;&gt;"",IF(F15=Dane!$D$18,1, VLOOKUP(D15,Dane!$A$3:$B$10,2,FALSE)), 0  )</f>
        <v>1</v>
      </c>
      <c r="F15" s="21" t="s">
        <v>26</v>
      </c>
      <c r="G15" s="21" t="s">
        <v>26</v>
      </c>
      <c r="H15" s="22" t="str">
        <f xml:space="preserve">  IFERROR(      IF(G15=Dane!$E$15,VLOOKUP(F15,Dane!$D$16:$G$18,2,FALSE),      IF(G15=Dane!$F$15,VLOOKUP(F15,Dane!$D$16:$G$18,3,FALSE),      IF(G15=Dane!$G$15, VLOOKUP(F15,Dane!$D$16:$G$18,4,FALSE),"0"))       ),0)</f>
        <v>0</v>
      </c>
      <c r="I15" s="13">
        <f t="shared" si="0"/>
        <v>0</v>
      </c>
      <c r="J15" s="16">
        <f t="shared" si="1"/>
        <v>0</v>
      </c>
    </row>
    <row r="16" spans="2:17" ht="18" thickTop="1" thickBot="1">
      <c r="B16" s="36">
        <v>12</v>
      </c>
      <c r="C16" s="20">
        <v>0</v>
      </c>
      <c r="D16" s="21" t="s">
        <v>14</v>
      </c>
      <c r="E16" s="22">
        <f>IF(D16&lt;&gt;"",IF(F16=Dane!$D$18,1, VLOOKUP(D16,Dane!$A$3:$B$10,2,FALSE)), 0  )</f>
        <v>1</v>
      </c>
      <c r="F16" s="21" t="s">
        <v>26</v>
      </c>
      <c r="G16" s="21" t="s">
        <v>26</v>
      </c>
      <c r="H16" s="22" t="str">
        <f xml:space="preserve">  IFERROR(      IF(G16=Dane!$E$15,VLOOKUP(F16,Dane!$D$16:$G$18,2,FALSE),      IF(G16=Dane!$F$15,VLOOKUP(F16,Dane!$D$16:$G$18,3,FALSE),      IF(G16=Dane!$G$15, VLOOKUP(F16,Dane!$D$16:$G$18,4,FALSE),"0"))       ),0)</f>
        <v>0</v>
      </c>
      <c r="I16" s="13">
        <f t="shared" si="0"/>
        <v>0</v>
      </c>
      <c r="J16" s="16">
        <f t="shared" si="1"/>
        <v>0</v>
      </c>
    </row>
    <row r="17" spans="2:10" ht="18" thickTop="1" thickBot="1">
      <c r="B17" s="36">
        <v>13</v>
      </c>
      <c r="C17" s="20">
        <v>0</v>
      </c>
      <c r="D17" s="21" t="s">
        <v>14</v>
      </c>
      <c r="E17" s="22">
        <f>IF(D17&lt;&gt;"",IF(F17=Dane!$D$18,1, VLOOKUP(D17,Dane!$A$3:$B$10,2,FALSE)), 0  )</f>
        <v>1</v>
      </c>
      <c r="F17" s="21" t="s">
        <v>26</v>
      </c>
      <c r="G17" s="21" t="s">
        <v>26</v>
      </c>
      <c r="H17" s="22" t="str">
        <f xml:space="preserve">  IFERROR(      IF(G17=Dane!$E$15,VLOOKUP(F17,Dane!$D$16:$G$18,2,FALSE),      IF(G17=Dane!$F$15,VLOOKUP(F17,Dane!$D$16:$G$18,3,FALSE),      IF(G17=Dane!$G$15, VLOOKUP(F17,Dane!$D$16:$G$18,4,FALSE),"0"))       ),0)</f>
        <v>0</v>
      </c>
      <c r="I17" s="13">
        <f t="shared" si="0"/>
        <v>0</v>
      </c>
      <c r="J17" s="16">
        <f t="shared" si="1"/>
        <v>0</v>
      </c>
    </row>
    <row r="18" spans="2:10" ht="18" thickTop="1" thickBot="1">
      <c r="B18" s="36">
        <v>14</v>
      </c>
      <c r="C18" s="20">
        <v>0</v>
      </c>
      <c r="D18" s="21" t="s">
        <v>14</v>
      </c>
      <c r="E18" s="22">
        <f>IF(D18&lt;&gt;"",IF(F18=Dane!$D$18,1, VLOOKUP(D18,Dane!$A$3:$B$10,2,FALSE)), 0  )</f>
        <v>1</v>
      </c>
      <c r="F18" s="21" t="s">
        <v>26</v>
      </c>
      <c r="G18" s="21" t="s">
        <v>26</v>
      </c>
      <c r="H18" s="22" t="str">
        <f xml:space="preserve">  IFERROR(      IF(G18=Dane!$E$15,VLOOKUP(F18,Dane!$D$16:$G$18,2,FALSE),      IF(G18=Dane!$F$15,VLOOKUP(F18,Dane!$D$16:$G$18,3,FALSE),      IF(G18=Dane!$G$15, VLOOKUP(F18,Dane!$D$16:$G$18,4,FALSE),"0"))       ),0)</f>
        <v>0</v>
      </c>
      <c r="I18" s="13">
        <f t="shared" si="0"/>
        <v>0</v>
      </c>
      <c r="J18" s="16">
        <f t="shared" si="1"/>
        <v>0</v>
      </c>
    </row>
    <row r="19" spans="2:10" ht="18" thickTop="1" thickBot="1">
      <c r="B19" s="36">
        <v>15</v>
      </c>
      <c r="C19" s="20">
        <v>0</v>
      </c>
      <c r="D19" s="21" t="s">
        <v>14</v>
      </c>
      <c r="E19" s="22">
        <f>IF(D19&lt;&gt;"",IF(F19=Dane!$D$18,1, VLOOKUP(D19,Dane!$A$3:$B$10,2,FALSE)), 0  )</f>
        <v>1</v>
      </c>
      <c r="F19" s="21" t="s">
        <v>26</v>
      </c>
      <c r="G19" s="21" t="s">
        <v>26</v>
      </c>
      <c r="H19" s="22" t="str">
        <f xml:space="preserve">  IFERROR(      IF(G19=Dane!$E$15,VLOOKUP(F19,Dane!$D$16:$G$18,2,FALSE),      IF(G19=Dane!$F$15,VLOOKUP(F19,Dane!$D$16:$G$18,3,FALSE),      IF(G19=Dane!$G$15, VLOOKUP(F19,Dane!$D$16:$G$18,4,FALSE),"0"))       ),0)</f>
        <v>0</v>
      </c>
      <c r="I19" s="13">
        <f t="shared" si="0"/>
        <v>0</v>
      </c>
      <c r="J19" s="16">
        <f t="shared" si="1"/>
        <v>0</v>
      </c>
    </row>
    <row r="20" spans="2:10" ht="18" thickTop="1" thickBot="1">
      <c r="B20" s="36">
        <v>16</v>
      </c>
      <c r="C20" s="20">
        <v>0</v>
      </c>
      <c r="D20" s="21" t="s">
        <v>14</v>
      </c>
      <c r="E20" s="22">
        <f>IF(D20&lt;&gt;"",IF(F20=Dane!$D$18,1, VLOOKUP(D20,Dane!$A$3:$B$10,2,FALSE)), 0  )</f>
        <v>1</v>
      </c>
      <c r="F20" s="21" t="s">
        <v>26</v>
      </c>
      <c r="G20" s="21" t="s">
        <v>26</v>
      </c>
      <c r="H20" s="22" t="str">
        <f xml:space="preserve">  IFERROR(      IF(G20=Dane!$E$15,VLOOKUP(F20,Dane!$D$16:$G$18,2,FALSE),      IF(G20=Dane!$F$15,VLOOKUP(F20,Dane!$D$16:$G$18,3,FALSE),      IF(G20=Dane!$G$15, VLOOKUP(F20,Dane!$D$16:$G$18,4,FALSE),"0"))       ),0)</f>
        <v>0</v>
      </c>
      <c r="I20" s="13">
        <f t="shared" si="0"/>
        <v>0</v>
      </c>
      <c r="J20" s="16">
        <f t="shared" si="1"/>
        <v>0</v>
      </c>
    </row>
    <row r="21" spans="2:10" ht="18" thickTop="1" thickBot="1">
      <c r="B21" s="36">
        <v>17</v>
      </c>
      <c r="C21" s="20">
        <v>0</v>
      </c>
      <c r="D21" s="21" t="s">
        <v>14</v>
      </c>
      <c r="E21" s="22">
        <f>IF(D21&lt;&gt;"",IF(F21=Dane!$D$18,1, VLOOKUP(D21,Dane!$A$3:$B$10,2,FALSE)), 0  )</f>
        <v>1</v>
      </c>
      <c r="F21" s="21" t="s">
        <v>26</v>
      </c>
      <c r="G21" s="21" t="s">
        <v>26</v>
      </c>
      <c r="H21" s="22" t="str">
        <f xml:space="preserve">  IFERROR(      IF(G21=Dane!$E$15,VLOOKUP(F21,Dane!$D$16:$G$18,2,FALSE),      IF(G21=Dane!$F$15,VLOOKUP(F21,Dane!$D$16:$G$18,3,FALSE),      IF(G21=Dane!$G$15, VLOOKUP(F21,Dane!$D$16:$G$18,4,FALSE),"0"))       ),0)</f>
        <v>0</v>
      </c>
      <c r="I21" s="13">
        <f t="shared" si="0"/>
        <v>0</v>
      </c>
      <c r="J21" s="16">
        <f t="shared" si="1"/>
        <v>0</v>
      </c>
    </row>
    <row r="22" spans="2:10" ht="18" thickTop="1" thickBot="1">
      <c r="B22" s="36">
        <v>18</v>
      </c>
      <c r="C22" s="20">
        <v>0</v>
      </c>
      <c r="D22" s="21" t="s">
        <v>14</v>
      </c>
      <c r="E22" s="22">
        <f>IF(D22&lt;&gt;"",IF(F22=Dane!$D$18,1, VLOOKUP(D22,Dane!$A$3:$B$10,2,FALSE)), 0  )</f>
        <v>1</v>
      </c>
      <c r="F22" s="21" t="s">
        <v>26</v>
      </c>
      <c r="G22" s="21" t="s">
        <v>26</v>
      </c>
      <c r="H22" s="22" t="str">
        <f xml:space="preserve">  IFERROR(      IF(G22=Dane!$E$15,VLOOKUP(F22,Dane!$D$16:$G$18,2,FALSE),      IF(G22=Dane!$F$15,VLOOKUP(F22,Dane!$D$16:$G$18,3,FALSE),      IF(G22=Dane!$G$15, VLOOKUP(F22,Dane!$D$16:$G$18,4,FALSE),"0"))       ),0)</f>
        <v>0</v>
      </c>
      <c r="I22" s="13">
        <f t="shared" si="0"/>
        <v>0</v>
      </c>
      <c r="J22" s="16">
        <f t="shared" si="1"/>
        <v>0</v>
      </c>
    </row>
    <row r="23" spans="2:10" ht="18" thickTop="1" thickBot="1">
      <c r="B23" s="36">
        <v>19</v>
      </c>
      <c r="C23" s="20">
        <v>0</v>
      </c>
      <c r="D23" s="21" t="s">
        <v>14</v>
      </c>
      <c r="E23" s="22">
        <f>IF(D23&lt;&gt;"",IF(F23=Dane!$D$18,1, VLOOKUP(D23,Dane!$A$3:$B$10,2,FALSE)), 0  )</f>
        <v>1</v>
      </c>
      <c r="F23" s="21" t="s">
        <v>26</v>
      </c>
      <c r="G23" s="21" t="s">
        <v>26</v>
      </c>
      <c r="H23" s="22" t="str">
        <f xml:space="preserve">  IFERROR(      IF(G23=Dane!$E$15,VLOOKUP(F23,Dane!$D$16:$G$18,2,FALSE),      IF(G23=Dane!$F$15,VLOOKUP(F23,Dane!$D$16:$G$18,3,FALSE),      IF(G23=Dane!$G$15, VLOOKUP(F23,Dane!$D$16:$G$18,4,FALSE),"0"))       ),0)</f>
        <v>0</v>
      </c>
      <c r="I23" s="13">
        <f t="shared" si="0"/>
        <v>0</v>
      </c>
      <c r="J23" s="16">
        <f t="shared" si="1"/>
        <v>0</v>
      </c>
    </row>
    <row r="24" spans="2:10" ht="30" customHeight="1" thickTop="1">
      <c r="B24" s="17"/>
      <c r="C24" s="37">
        <f>SUM(ILUsuwanychDrzew)</f>
        <v>0</v>
      </c>
      <c r="D24" s="19"/>
      <c r="E24" s="19"/>
      <c r="F24" s="19"/>
      <c r="G24" s="19"/>
      <c r="H24" s="18"/>
      <c r="I24" s="39">
        <f>SUM(ILDoNasadzenia)</f>
        <v>0</v>
      </c>
      <c r="J24" s="38">
        <f t="shared" si="1"/>
        <v>0</v>
      </c>
    </row>
    <row r="25" spans="2:10">
      <c r="D25" s="17"/>
      <c r="E25" s="17"/>
      <c r="F25" s="17"/>
      <c r="G25" s="17"/>
    </row>
  </sheetData>
  <sheetProtection algorithmName="SHA-512" hashValue="OtgcFaVoffjhtnRoLquQHwe3zQ7LrcPihu7TM6l/6HbUt/xpc6lu+MEKWUZ39QYwjfIJKDK+VS4LOY7Wm3oTng==" saltValue="TH+khSCnv2X7L2xKW/V+FQ==" spinCount="100000" sheet="1" objects="1" scenarios="1" selectLockedCells="1"/>
  <dataConsolidate/>
  <mergeCells count="1">
    <mergeCell ref="B2:J2"/>
  </mergeCells>
  <conditionalFormatting sqref="F5:F23">
    <cfRule type="containsText" dxfId="2" priority="2" operator="containsText" text="wybierz">
      <formula>NOT(ISERROR(SEARCH("wybierz",F5)))</formula>
    </cfRule>
  </conditionalFormatting>
  <conditionalFormatting sqref="G5:G23">
    <cfRule type="containsText" dxfId="1" priority="1" operator="containsText" text="wybierz">
      <formula>NOT(ISERROR(SEARCH("wybierz",G5)))</formula>
    </cfRule>
  </conditionalFormatting>
  <dataValidations xWindow="600" yWindow="387" count="3">
    <dataValidation type="list" allowBlank="1" showInputMessage="1" showErrorMessage="1" promptTitle="Wybierz" prompt="Wybierz obwód pnia drzewa usuwanego z listy wybieranej" sqref="D5:D23" xr:uid="{00000000-0002-0000-0000-000000000000}">
      <formula1>Obwod_pnia_drzewa_usuwanego</formula1>
    </dataValidation>
    <dataValidation type="list" allowBlank="1" showInputMessage="1" showErrorMessage="1" promptTitle="Wybierz" prompt="Wybierz z listy wybieranej rodzaj terenu z którego drzewo jest usuwane " sqref="F5:F23" xr:uid="{6308BF70-B4AF-AB4C-8F50-C7453D772DA2}">
      <formula1>TerenUsuwane</formula1>
    </dataValidation>
    <dataValidation type="list" allowBlank="1" showInputMessage="1" showErrorMessage="1" promptTitle="Wybierz" prompt="Wybierz rodzaj terenu zieleni, na którym nasadzane jest drzewo" sqref="G5:G23" xr:uid="{FBD5EA2C-A62C-5E4E-A916-29371220C444}">
      <formula1>TerenNasadzane</formula1>
    </dataValidation>
  </dataValidations>
  <pageMargins left="0.11811023622047245" right="0.11811023622047245" top="0.19685039370078741" bottom="0.11811023622047245" header="0" footer="0"/>
  <pageSetup paperSize="9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0]!Zerowanie" altText="Zerowanie formularza    Ctrl+Shift+C">
                <anchor moveWithCells="1" sizeWithCells="1">
                  <from>
                    <xdr:col>8</xdr:col>
                    <xdr:colOff>266700</xdr:colOff>
                    <xdr:row>1</xdr:row>
                    <xdr:rowOff>63500</xdr:rowOff>
                  </from>
                  <to>
                    <xdr:col>9</xdr:col>
                    <xdr:colOff>1041400</xdr:colOff>
                    <xdr:row>1</xdr:row>
                    <xdr:rowOff>533400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K18"/>
  <sheetViews>
    <sheetView zoomScale="115" zoomScaleNormal="115" zoomScalePageLayoutView="115" workbookViewId="0">
      <selection activeCell="B18" sqref="B18"/>
    </sheetView>
  </sheetViews>
  <sheetFormatPr baseColWidth="10" defaultColWidth="8.6640625" defaultRowHeight="15"/>
  <cols>
    <col min="1" max="1" width="19.33203125" customWidth="1"/>
    <col min="2" max="2" width="17.5" customWidth="1"/>
    <col min="3" max="3" width="14.83203125" customWidth="1"/>
    <col min="4" max="4" width="34.33203125" style="4" customWidth="1"/>
    <col min="5" max="5" width="16.83203125" style="4" customWidth="1"/>
    <col min="6" max="6" width="27.5" customWidth="1"/>
    <col min="7" max="7" width="19.5" bestFit="1" customWidth="1"/>
    <col min="8" max="8" width="14.33203125" bestFit="1" customWidth="1"/>
    <col min="9" max="9" width="39.83203125" customWidth="1"/>
    <col min="10" max="10" width="19.5" customWidth="1"/>
    <col min="11" max="11" width="16.6640625" customWidth="1"/>
  </cols>
  <sheetData>
    <row r="1" spans="1:11">
      <c r="A1" s="23" t="s">
        <v>7</v>
      </c>
      <c r="B1" s="24"/>
      <c r="D1" s="11"/>
      <c r="E1" s="11"/>
    </row>
    <row r="2" spans="1:11" ht="48">
      <c r="A2" s="2" t="s">
        <v>3</v>
      </c>
      <c r="B2" s="2" t="s">
        <v>11</v>
      </c>
      <c r="D2" s="9"/>
      <c r="E2" s="9"/>
    </row>
    <row r="3" spans="1:11" ht="16">
      <c r="A3" s="2" t="s">
        <v>14</v>
      </c>
      <c r="B3" s="2">
        <v>1</v>
      </c>
      <c r="D3" s="10"/>
      <c r="E3" s="10"/>
    </row>
    <row r="4" spans="1:11" ht="16">
      <c r="A4" s="2" t="s">
        <v>15</v>
      </c>
      <c r="B4" s="2">
        <v>1.1000000000000001</v>
      </c>
      <c r="D4" s="10"/>
      <c r="E4" s="10"/>
    </row>
    <row r="5" spans="1:11" ht="16">
      <c r="A5" s="2" t="s">
        <v>8</v>
      </c>
      <c r="B5" s="2">
        <v>1.7</v>
      </c>
      <c r="D5" s="10"/>
      <c r="E5" s="10"/>
    </row>
    <row r="6" spans="1:11" ht="16">
      <c r="A6" s="2" t="s">
        <v>9</v>
      </c>
      <c r="B6" s="2">
        <v>2.6</v>
      </c>
      <c r="D6" s="10"/>
      <c r="E6" s="10"/>
    </row>
    <row r="7" spans="1:11" ht="16">
      <c r="A7" s="2" t="s">
        <v>10</v>
      </c>
      <c r="B7" s="2">
        <v>4</v>
      </c>
      <c r="D7" s="10"/>
      <c r="E7" s="10"/>
    </row>
    <row r="8" spans="1:11" ht="16">
      <c r="A8" s="2" t="s">
        <v>16</v>
      </c>
      <c r="B8" s="2">
        <v>5.6</v>
      </c>
      <c r="D8" s="10"/>
      <c r="E8" s="10"/>
    </row>
    <row r="9" spans="1:11" ht="16">
      <c r="A9" s="2" t="s">
        <v>17</v>
      </c>
      <c r="B9" s="2">
        <v>7.1</v>
      </c>
      <c r="D9" s="10"/>
      <c r="E9" s="10"/>
    </row>
    <row r="10" spans="1:11" ht="16">
      <c r="A10" s="2" t="s">
        <v>18</v>
      </c>
      <c r="B10" s="2">
        <v>9.3000000000000007</v>
      </c>
      <c r="D10" s="10"/>
      <c r="E10" s="10"/>
    </row>
    <row r="14" spans="1:11">
      <c r="A14" s="3"/>
      <c r="B14" s="3"/>
      <c r="C14" s="3"/>
      <c r="D14" s="3"/>
      <c r="E14" s="25" t="s">
        <v>2</v>
      </c>
      <c r="F14" s="25"/>
      <c r="G14" s="25"/>
      <c r="H14" s="3"/>
      <c r="I14" s="3"/>
      <c r="J14" s="3"/>
      <c r="K14" s="1"/>
    </row>
    <row r="15" spans="1:11" ht="48">
      <c r="A15" s="3"/>
      <c r="B15" s="3"/>
      <c r="C15" s="3"/>
      <c r="D15" s="14" t="s">
        <v>26</v>
      </c>
      <c r="E15" s="5" t="s">
        <v>24</v>
      </c>
      <c r="F15" s="5" t="s">
        <v>21</v>
      </c>
      <c r="G15" s="5" t="s">
        <v>22</v>
      </c>
      <c r="H15" s="3"/>
      <c r="I15" s="3"/>
      <c r="J15" s="3"/>
      <c r="K15" s="1"/>
    </row>
    <row r="16" spans="1:11" ht="26" customHeight="1">
      <c r="A16" s="3"/>
      <c r="B16" s="3"/>
      <c r="C16" s="25" t="s">
        <v>4</v>
      </c>
      <c r="D16" s="14" t="s">
        <v>23</v>
      </c>
      <c r="E16" s="14">
        <v>1</v>
      </c>
      <c r="F16" s="14">
        <v>1.1000000000000001</v>
      </c>
      <c r="G16" s="14">
        <v>1.2</v>
      </c>
      <c r="H16" s="3"/>
      <c r="I16" s="3"/>
      <c r="J16" s="3"/>
      <c r="K16" s="1"/>
    </row>
    <row r="17" spans="1:11" ht="26" customHeight="1">
      <c r="A17" s="3"/>
      <c r="B17" s="3"/>
      <c r="C17" s="25"/>
      <c r="D17" s="14" t="s">
        <v>20</v>
      </c>
      <c r="E17" s="14">
        <v>1.1000000000000001</v>
      </c>
      <c r="F17" s="14">
        <v>1.2</v>
      </c>
      <c r="G17" s="14">
        <v>1.3</v>
      </c>
      <c r="H17" s="3"/>
      <c r="I17" s="3"/>
      <c r="J17" s="3"/>
      <c r="K17" s="1"/>
    </row>
    <row r="18" spans="1:11" ht="26" customHeight="1">
      <c r="C18" s="25"/>
      <c r="D18" s="15" t="s">
        <v>25</v>
      </c>
      <c r="E18" s="15">
        <v>1</v>
      </c>
      <c r="F18" s="15">
        <v>1</v>
      </c>
      <c r="G18" s="15">
        <v>1</v>
      </c>
    </row>
  </sheetData>
  <sortState xmlns:xlrd2="http://schemas.microsoft.com/office/spreadsheetml/2017/richdata2" ref="I19:K66">
    <sortCondition ref="I19:I66"/>
  </sortState>
  <mergeCells count="3">
    <mergeCell ref="A1:B1"/>
    <mergeCell ref="E14:G14"/>
    <mergeCell ref="C16:C18"/>
  </mergeCells>
  <conditionalFormatting sqref="F7">
    <cfRule type="cellIs" dxfId="0" priority="1" operator="equal">
      <formula>$D$15</formula>
    </cfRule>
  </conditionalFormatting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Kalkulator</vt:lpstr>
      <vt:lpstr>Dane</vt:lpstr>
      <vt:lpstr>ILDoNasadzenia</vt:lpstr>
      <vt:lpstr>ILUsuwanychDrzew</vt:lpstr>
      <vt:lpstr>Kalkulator!Obszar_wydruku</vt:lpstr>
      <vt:lpstr>Obwod_pnia_drzewa_usuwanego</vt:lpstr>
      <vt:lpstr>TerenNasadzane</vt:lpstr>
      <vt:lpstr>TerenUsuwane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Sadowska</dc:creator>
  <cp:lastModifiedBy>mateusz.bialecki</cp:lastModifiedBy>
  <cp:lastPrinted>2016-06-26T17:15:19Z</cp:lastPrinted>
  <dcterms:created xsi:type="dcterms:W3CDTF">2016-01-24T19:13:56Z</dcterms:created>
  <dcterms:modified xsi:type="dcterms:W3CDTF">2019-06-16T19:04:39Z</dcterms:modified>
</cp:coreProperties>
</file>